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eer Management Groups\Mid West DMG\DMP\"/>
    </mc:Choice>
  </mc:AlternateContent>
  <xr:revisionPtr revIDLastSave="0" documentId="13_ncr:1_{66DAE640-2679-4E46-A037-681BE3A5F44B}" xr6:coauthVersionLast="47" xr6:coauthVersionMax="47" xr10:uidLastSave="{00000000-0000-0000-0000-000000000000}"/>
  <bookViews>
    <workbookView xWindow="1217" yWindow="0" windowWidth="15240" windowHeight="9257" xr2:uid="{BC734A91-095D-45E4-9654-BA06C579089F}"/>
  </bookViews>
  <sheets>
    <sheet name="LCS88_DMG_Summary" sheetId="2" r:id="rId1"/>
    <sheet name="LCS88_SSSI_Summary" sheetId="3" r:id="rId2"/>
    <sheet name="Sheet1" sheetId="1" r:id="rId3"/>
  </sheets>
  <definedNames>
    <definedName name="ExternalData_1" localSheetId="0" hidden="1">LCS88_DMG_Summary!$A$1:$A$26</definedName>
    <definedName name="ExternalData_1" localSheetId="1" hidden="1">LCS88_SSSI_Summary!$A$1:$D$15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2" l="1"/>
  <c r="E24" i="2"/>
  <c r="E23" i="2"/>
  <c r="E22" i="2"/>
  <c r="E20" i="2"/>
  <c r="E18" i="2"/>
  <c r="E17" i="2"/>
  <c r="E14" i="2"/>
  <c r="E13" i="2"/>
  <c r="E12" i="2"/>
  <c r="E11" i="2"/>
  <c r="E10" i="2"/>
  <c r="E8" i="2"/>
  <c r="E7" i="2"/>
  <c r="E5" i="2"/>
  <c r="E4" i="2"/>
  <c r="E3" i="2"/>
  <c r="C26" i="2"/>
  <c r="C25" i="2"/>
  <c r="C24" i="2"/>
  <c r="C23" i="2"/>
  <c r="C22" i="2"/>
  <c r="C21" i="2"/>
  <c r="C20" i="2"/>
  <c r="C18" i="2"/>
  <c r="C17" i="2"/>
  <c r="C15" i="2"/>
  <c r="C14" i="2"/>
  <c r="C13" i="2"/>
  <c r="C12" i="2"/>
  <c r="C11" i="2"/>
  <c r="C10" i="2"/>
  <c r="C8" i="2"/>
  <c r="C7" i="2"/>
  <c r="C5" i="2"/>
  <c r="C4" i="2"/>
  <c r="C3" i="2"/>
  <c r="B28" i="2"/>
  <c r="D28" i="2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8F8D6DD-159B-4B7C-989E-39572C8CEB77}" keepAlive="1" name="Query - LCS88_DMG_Summary" description="Connection to the 'LCS88_DMG_Summary' query in the workbook." type="5" refreshedVersion="7" background="1" saveData="1">
    <dbPr connection="Provider=Microsoft.Mashup.OleDb.1;Data Source=$Workbook$;Location=LCS88_DMG_Summary;Extended Properties=&quot;&quot;" command="SELECT * FROM [LCS88_DMG_Summary]"/>
  </connection>
  <connection id="2" xr16:uid="{17DA57B9-029A-48BC-9C37-A16FA870BC8A}" keepAlive="1" name="Query - LCS88_SSSI_Summary" description="Connection to the 'LCS88_SSSI_Summary' query in the workbook." type="5" refreshedVersion="7" background="1" saveData="1">
    <dbPr connection="Provider=Microsoft.Mashup.OleDb.1;Data Source=$Workbook$;Location=LCS88_SSSI_Summary;Extended Properties=&quot;&quot;" command="SELECT * FROM [LCS88_SSSI_Summary]"/>
  </connection>
</connections>
</file>

<file path=xl/sharedStrings.xml><?xml version="1.0" encoding="utf-8"?>
<sst xmlns="http://schemas.openxmlformats.org/spreadsheetml/2006/main" count="60" uniqueCount="33">
  <si>
    <t>FID</t>
  </si>
  <si>
    <t>LCS_LABEL</t>
  </si>
  <si>
    <t>Cnt_LCS_LABEL</t>
  </si>
  <si>
    <t>blanket bog &amp; peatlands</t>
  </si>
  <si>
    <t>broadleaved woodland</t>
  </si>
  <si>
    <t>cliffs</t>
  </si>
  <si>
    <t>coarse grassland</t>
  </si>
  <si>
    <t>coniferous plantation</t>
  </si>
  <si>
    <t>factories &amp; urban</t>
  </si>
  <si>
    <t>heather moor</t>
  </si>
  <si>
    <t>improved grassland</t>
  </si>
  <si>
    <t>low scrub</t>
  </si>
  <si>
    <t>mixed woodland</t>
  </si>
  <si>
    <t>montane vegetation</t>
  </si>
  <si>
    <t>open canopy young plantation</t>
  </si>
  <si>
    <t>other land</t>
  </si>
  <si>
    <t>quarries</t>
  </si>
  <si>
    <t>recently ploughed land</t>
  </si>
  <si>
    <t>recreational land</t>
  </si>
  <si>
    <t>smooth grassland</t>
  </si>
  <si>
    <t>water</t>
  </si>
  <si>
    <t>wetland</t>
  </si>
  <si>
    <t>woodland recently felled</t>
  </si>
  <si>
    <t>Sum_AREA (sqm)</t>
  </si>
  <si>
    <t>Hectares</t>
  </si>
  <si>
    <t>Column1</t>
  </si>
  <si>
    <t>Column4</t>
  </si>
  <si>
    <t xml:space="preserve"> </t>
  </si>
  <si>
    <t xml:space="preserve">TOTAL AREA: </t>
  </si>
  <si>
    <t>DMG</t>
  </si>
  <si>
    <t>2 X Designated areas</t>
  </si>
  <si>
    <t>Column5</t>
  </si>
  <si>
    <t>% of DMG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</si>
</sst>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6"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numFmt numFmtId="1" formatCode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B151B8B-DF16-44C0-81C2-44104A225DC8}" autoFormatId="16" applyNumberFormats="0" applyBorderFormats="0" applyFontFormats="0" applyPatternFormats="0" applyAlignmentFormats="0" applyWidthHeightFormats="0">
  <queryTableRefresh nextId="12" unboundColumnsRight="4">
    <queryTableFields count="5">
      <queryTableField id="2" name="LCS_LABEL" tableColumnId="2"/>
      <queryTableField id="5" dataBound="0" tableColumnId="5"/>
      <queryTableField id="10" dataBound="0" tableColumnId="10"/>
      <queryTableField id="9" dataBound="0" tableColumnId="9"/>
      <queryTableField id="11" dataBound="0" tableColumnId="11"/>
    </queryTableFields>
    <queryTableDeletedFields count="3">
      <deletedField name="FID"/>
      <deletedField name="Cnt_LCS_LABEL"/>
      <deletedField name="Sum_AREA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FB46D3A3-F069-4DC1-B5A6-4A66878BC423}" autoFormatId="16" applyNumberFormats="0" applyBorderFormats="0" applyFontFormats="0" applyPatternFormats="0" applyAlignmentFormats="0" applyWidthHeightFormats="0">
  <queryTableRefresh nextId="6" unboundColumnsRight="1">
    <queryTableFields count="5">
      <queryTableField id="1" name="FID" tableColumnId="1"/>
      <queryTableField id="2" name="LCS_LABEL" tableColumnId="2"/>
      <queryTableField id="3" name="Cnt_LCS_LABEL" tableColumnId="3"/>
      <queryTableField id="4" name="Sum_AREA" tableColumnId="4"/>
      <queryTableField id="5" dataBound="0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A55997-D8CC-4094-BCFC-8AB2E5B765D4}" name="LCS88_DMG_Summary" displayName="LCS88_DMG_Summary" ref="A1:E26" tableType="queryTable" totalsRowShown="0">
  <autoFilter ref="A1:E26" xr:uid="{7AA55997-D8CC-4094-BCFC-8AB2E5B765D4}"/>
  <tableColumns count="5">
    <tableColumn id="2" xr3:uid="{B6A9F49E-2089-4DC5-815D-5D3607AA4970}" uniqueName="2" name="LCS_LABEL" queryTableFieldId="2" dataDxfId="5"/>
    <tableColumn id="5" xr3:uid="{36B6C1E9-13BB-4980-AC7E-FC88BF465770}" uniqueName="5" name="Hectares" queryTableFieldId="5" dataDxfId="4">
      <calculatedColumnFormula>#REF!/10000</calculatedColumnFormula>
    </tableColumn>
    <tableColumn id="10" xr3:uid="{E68E3ABE-683D-4E20-932E-951BC5A55371}" uniqueName="10" name="Column1" queryTableFieldId="10" dataDxfId="3"/>
    <tableColumn id="9" xr3:uid="{7BBDD9FE-8602-4B80-BF8E-BC390FB18D36}" uniqueName="9" name="Column4" queryTableFieldId="9" dataDxfId="2">
      <calculatedColumnFormula>LCS88_SSSI_Summary[[#This Row],[Sum_AREA (sqm)]]/10000</calculatedColumnFormula>
    </tableColumn>
    <tableColumn id="11" xr3:uid="{8182743D-7A65-4DD8-AB74-30FAD86EB5C9}" uniqueName="11" name="Column5" queryTableFieldId="1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3956FF7-4DD3-4B22-A069-DD49FDAC71F8}" name="LCS88_SSSI_Summary" displayName="LCS88_SSSI_Summary" ref="A1:E15" tableType="queryTable" totalsRowShown="0">
  <autoFilter ref="A1:E15" xr:uid="{B3956FF7-4DD3-4B22-A069-DD49FDAC71F8}"/>
  <tableColumns count="5">
    <tableColumn id="1" xr3:uid="{28E67DEC-C933-4D16-BE64-8BE2595E0259}" uniqueName="1" name="FID" queryTableFieldId="1"/>
    <tableColumn id="2" xr3:uid="{6701CEE0-C707-4375-81A1-8DDFD4F84832}" uniqueName="2" name="LCS_LABEL" queryTableFieldId="2" dataDxfId="1"/>
    <tableColumn id="3" xr3:uid="{71B39F01-E88B-4966-AFC6-4AE95F7B7A7C}" uniqueName="3" name="Cnt_LCS_LABEL" queryTableFieldId="3"/>
    <tableColumn id="4" xr3:uid="{58AC4CAF-22E2-44DB-907C-9D165E81BEFB}" uniqueName="4" name="Sum_AREA (sqm)" queryTableFieldId="4"/>
    <tableColumn id="5" xr3:uid="{9826696A-96FA-4959-B8E7-5F725EA7BB44}" uniqueName="5" name="Hectares" queryTableFieldId="5" dataDxfId="0">
      <calculatedColumnFormula>LCS88_SSSI_Summary[[#This Row],[Sum_AREA (sqm)]]/10000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BA17-F489-40A1-8517-2C1C37F67C81}">
  <dimension ref="A1:E28"/>
  <sheetViews>
    <sheetView tabSelected="1" topLeftCell="A11" workbookViewId="0">
      <selection activeCell="G10" sqref="G10"/>
    </sheetView>
  </sheetViews>
  <sheetFormatPr defaultRowHeight="14.6" x14ac:dyDescent="0.4"/>
  <cols>
    <col min="1" max="1" width="28.3046875" bestFit="1" customWidth="1"/>
    <col min="2" max="2" width="18.69140625" customWidth="1"/>
    <col min="3" max="3" width="13.3828125" customWidth="1"/>
    <col min="4" max="4" width="18.69140625" customWidth="1"/>
  </cols>
  <sheetData>
    <row r="1" spans="1:5" x14ac:dyDescent="0.4">
      <c r="A1" t="s">
        <v>1</v>
      </c>
      <c r="B1" t="s">
        <v>24</v>
      </c>
      <c r="C1" t="s">
        <v>25</v>
      </c>
      <c r="D1" t="s">
        <v>26</v>
      </c>
      <c r="E1" t="s">
        <v>31</v>
      </c>
    </row>
    <row r="2" spans="1:5" x14ac:dyDescent="0.4">
      <c r="B2" s="3" t="s">
        <v>29</v>
      </c>
      <c r="C2" s="3" t="s">
        <v>32</v>
      </c>
      <c r="D2" s="3" t="s">
        <v>30</v>
      </c>
      <c r="E2" s="3" t="s">
        <v>32</v>
      </c>
    </row>
    <row r="3" spans="1:5" x14ac:dyDescent="0.4">
      <c r="A3" s="1" t="s">
        <v>13</v>
      </c>
      <c r="B3" s="2">
        <v>17620</v>
      </c>
      <c r="C3" s="2">
        <f>(LCS88_DMG_Summary[[#This Row],[Hectares]]/129875)*100</f>
        <v>13.566891241578441</v>
      </c>
      <c r="D3" s="2">
        <v>6056</v>
      </c>
      <c r="E3" s="2">
        <f>(LCS88_DMG_Summary[[#This Row],[Column4]]/35524)*100</f>
        <v>17.047629771422137</v>
      </c>
    </row>
    <row r="4" spans="1:5" x14ac:dyDescent="0.4">
      <c r="A4" s="1" t="s">
        <v>3</v>
      </c>
      <c r="B4" s="2">
        <v>16526</v>
      </c>
      <c r="C4" s="2">
        <f>(LCS88_DMG_Summary[[#This Row],[Hectares]]/129875)*100</f>
        <v>12.724542829643889</v>
      </c>
      <c r="D4" s="2">
        <v>1473</v>
      </c>
      <c r="E4" s="2">
        <f>(LCS88_DMG_Summary[[#This Row],[Column4]]/35524)*100</f>
        <v>4.1464925121044933</v>
      </c>
    </row>
    <row r="5" spans="1:5" x14ac:dyDescent="0.4">
      <c r="A5" s="1" t="s">
        <v>9</v>
      </c>
      <c r="B5" s="2">
        <v>56088</v>
      </c>
      <c r="C5" s="2">
        <f>(LCS88_DMG_Summary[[#This Row],[Hectares]]/129875)*100</f>
        <v>43.186140519730507</v>
      </c>
      <c r="D5" s="2">
        <v>16885</v>
      </c>
      <c r="E5" s="2">
        <f>(LCS88_DMG_Summary[[#This Row],[Column4]]/35524)*100</f>
        <v>47.531246481252111</v>
      </c>
    </row>
    <row r="6" spans="1:5" x14ac:dyDescent="0.4">
      <c r="A6" s="1"/>
      <c r="B6" s="2" t="s">
        <v>27</v>
      </c>
      <c r="C6" s="2"/>
      <c r="D6" s="2" t="s">
        <v>27</v>
      </c>
    </row>
    <row r="7" spans="1:5" x14ac:dyDescent="0.4">
      <c r="A7" s="1" t="s">
        <v>6</v>
      </c>
      <c r="B7" s="2">
        <v>4288</v>
      </c>
      <c r="C7" s="2">
        <f>(LCS88_DMG_Summary[[#This Row],[Hectares]]/129875)*100</f>
        <v>3.3016361886429255</v>
      </c>
      <c r="D7" s="2">
        <v>710</v>
      </c>
      <c r="E7" s="2">
        <f>(LCS88_DMG_Summary[[#This Row],[Column4]]/35524)*100</f>
        <v>1.9986488008107195</v>
      </c>
    </row>
    <row r="8" spans="1:5" x14ac:dyDescent="0.4">
      <c r="A8" s="1" t="s">
        <v>19</v>
      </c>
      <c r="B8" s="2">
        <v>5025</v>
      </c>
      <c r="C8" s="2">
        <f>(LCS88_DMG_Summary[[#This Row],[Hectares]]/129875)*100</f>
        <v>3.8691049085659293</v>
      </c>
      <c r="D8" s="3">
        <v>1301</v>
      </c>
      <c r="E8" s="2">
        <f>(LCS88_DMG_Summary[[#This Row],[Column4]]/35524)*100</f>
        <v>3.6623128026123184</v>
      </c>
    </row>
    <row r="9" spans="1:5" x14ac:dyDescent="0.4">
      <c r="A9" s="1"/>
      <c r="B9" s="2" t="s">
        <v>27</v>
      </c>
      <c r="C9" s="2"/>
      <c r="D9" t="s">
        <v>27</v>
      </c>
    </row>
    <row r="10" spans="1:5" x14ac:dyDescent="0.4">
      <c r="A10" s="1" t="s">
        <v>4</v>
      </c>
      <c r="B10" s="2">
        <v>1708</v>
      </c>
      <c r="C10" s="2">
        <f>(LCS88_DMG_Summary[[#This Row],[Hectares]]/129875)*100</f>
        <v>1.3151106833493744</v>
      </c>
      <c r="D10" s="2">
        <v>251</v>
      </c>
      <c r="E10" s="2">
        <f>(LCS88_DMG_Summary[[#This Row],[Column4]]/35524)*100</f>
        <v>0.70656457606125445</v>
      </c>
    </row>
    <row r="11" spans="1:5" x14ac:dyDescent="0.4">
      <c r="A11" s="1" t="s">
        <v>12</v>
      </c>
      <c r="B11" s="2">
        <v>588</v>
      </c>
      <c r="C11" s="2">
        <f>(LCS88_DMG_Summary[[#This Row],[Hectares]]/129875)*100</f>
        <v>0.45274302213666989</v>
      </c>
      <c r="D11" s="2">
        <v>215</v>
      </c>
      <c r="E11" s="2">
        <f>(LCS88_DMG_Summary[[#This Row],[Column4]]/35524)*100</f>
        <v>0.60522463686521788</v>
      </c>
    </row>
    <row r="12" spans="1:5" x14ac:dyDescent="0.4">
      <c r="A12" s="1" t="s">
        <v>7</v>
      </c>
      <c r="B12" s="2">
        <v>9243</v>
      </c>
      <c r="C12" s="2">
        <f>(LCS88_DMG_Summary[[#This Row],[Hectares]]/129875)*100</f>
        <v>7.1168431183830609</v>
      </c>
      <c r="D12" s="2">
        <v>3782</v>
      </c>
      <c r="E12" s="2">
        <f>(LCS88_DMG_Summary[[#This Row],[Column4]]/35524)*100</f>
        <v>10.646323612205833</v>
      </c>
    </row>
    <row r="13" spans="1:5" x14ac:dyDescent="0.4">
      <c r="A13" s="1" t="s">
        <v>14</v>
      </c>
      <c r="B13" s="2">
        <v>3504</v>
      </c>
      <c r="C13" s="2">
        <f>(LCS88_DMG_Summary[[#This Row],[Hectares]]/129875)*100</f>
        <v>2.6979788257940327</v>
      </c>
      <c r="D13" s="2">
        <v>232</v>
      </c>
      <c r="E13" s="2">
        <f>(LCS88_DMG_Summary[[#This Row],[Column4]]/35524)*100</f>
        <v>0.65307960815223509</v>
      </c>
    </row>
    <row r="14" spans="1:5" x14ac:dyDescent="0.4">
      <c r="A14" s="1" t="s">
        <v>22</v>
      </c>
      <c r="B14" s="2">
        <v>591</v>
      </c>
      <c r="C14" s="2">
        <f>(LCS88_DMG_Summary[[#This Row],[Hectares]]/129875)*100</f>
        <v>0.45505293551491821</v>
      </c>
      <c r="E14" s="2">
        <f>(LCS88_DMG_Summary[[#This Row],[Column4]]/35524)*100</f>
        <v>0</v>
      </c>
    </row>
    <row r="15" spans="1:5" x14ac:dyDescent="0.4">
      <c r="A15" s="1" t="s">
        <v>11</v>
      </c>
      <c r="B15" s="2">
        <v>6</v>
      </c>
      <c r="C15" s="2">
        <f>(LCS88_DMG_Summary[[#This Row],[Hectares]]/129875)*100</f>
        <v>4.6198267564966315E-3</v>
      </c>
      <c r="D15" s="2" t="s">
        <v>27</v>
      </c>
      <c r="E15" s="2">
        <v>0</v>
      </c>
    </row>
    <row r="16" spans="1:5" x14ac:dyDescent="0.4">
      <c r="A16" s="1"/>
      <c r="B16" s="2" t="s">
        <v>27</v>
      </c>
      <c r="C16" s="2"/>
      <c r="D16" s="2" t="s">
        <v>27</v>
      </c>
    </row>
    <row r="17" spans="1:5" x14ac:dyDescent="0.4">
      <c r="A17" s="1" t="s">
        <v>17</v>
      </c>
      <c r="B17" s="2">
        <v>2237</v>
      </c>
      <c r="C17" s="2">
        <f>(LCS88_DMG_Summary[[#This Row],[Hectares]]/129875)*100</f>
        <v>1.7224254090471607</v>
      </c>
      <c r="E17" s="2">
        <f>(LCS88_DMG_Summary[[#This Row],[Column4]]/35524)*100</f>
        <v>0</v>
      </c>
    </row>
    <row r="18" spans="1:5" x14ac:dyDescent="0.4">
      <c r="A18" s="1" t="s">
        <v>10</v>
      </c>
      <c r="B18" s="2">
        <v>1716</v>
      </c>
      <c r="C18" s="2">
        <f>(LCS88_DMG_Summary[[#This Row],[Hectares]]/129875)*100</f>
        <v>1.3212704523580365</v>
      </c>
      <c r="D18" s="2">
        <v>30</v>
      </c>
      <c r="E18" s="2">
        <f>(LCS88_DMG_Summary[[#This Row],[Column4]]/35524)*100</f>
        <v>8.4449949330030402E-2</v>
      </c>
    </row>
    <row r="19" spans="1:5" x14ac:dyDescent="0.4">
      <c r="A19" s="1"/>
      <c r="B19" s="2" t="s">
        <v>27</v>
      </c>
      <c r="C19" s="2"/>
      <c r="D19" s="2" t="s">
        <v>27</v>
      </c>
    </row>
    <row r="20" spans="1:5" x14ac:dyDescent="0.4">
      <c r="A20" s="1" t="s">
        <v>15</v>
      </c>
      <c r="B20" s="2">
        <v>641</v>
      </c>
      <c r="C20" s="2">
        <f>(LCS88_DMG_Summary[[#This Row],[Hectares]]/129875)*100</f>
        <v>0.49355149181905683</v>
      </c>
      <c r="D20" s="2">
        <v>334</v>
      </c>
      <c r="E20" s="2">
        <f>(LCS88_DMG_Summary[[#This Row],[Column4]]/35524)*100</f>
        <v>0.94020943587433858</v>
      </c>
    </row>
    <row r="21" spans="1:5" x14ac:dyDescent="0.4">
      <c r="A21" s="1" t="s">
        <v>16</v>
      </c>
      <c r="B21" s="2">
        <v>15</v>
      </c>
      <c r="C21" s="2">
        <f>(LCS88_DMG_Summary[[#This Row],[Hectares]]/129875)*100</f>
        <v>1.1549566891241578E-2</v>
      </c>
      <c r="D21" s="2" t="s">
        <v>27</v>
      </c>
      <c r="E21" s="2">
        <v>0</v>
      </c>
    </row>
    <row r="22" spans="1:5" x14ac:dyDescent="0.4">
      <c r="A22" s="1" t="s">
        <v>18</v>
      </c>
      <c r="B22" s="2">
        <v>103</v>
      </c>
      <c r="C22" s="2">
        <f>(LCS88_DMG_Summary[[#This Row],[Hectares]]/129875)*100</f>
        <v>7.9307025986525503E-2</v>
      </c>
      <c r="D22" s="3">
        <v>76</v>
      </c>
      <c r="E22" s="2">
        <f>(LCS88_DMG_Summary[[#This Row],[Column4]]/35524)*100</f>
        <v>0.213939871636077</v>
      </c>
    </row>
    <row r="23" spans="1:5" x14ac:dyDescent="0.4">
      <c r="A23" s="1" t="s">
        <v>20</v>
      </c>
      <c r="B23" s="2">
        <v>6710</v>
      </c>
      <c r="C23" s="2">
        <f>(LCS88_DMG_Summary[[#This Row],[Hectares]]/129875)*100</f>
        <v>5.1665062560154</v>
      </c>
      <c r="D23" s="3">
        <v>2403</v>
      </c>
      <c r="E23" s="2">
        <f>(LCS88_DMG_Summary[[#This Row],[Column4]]/35524)*100</f>
        <v>6.7644409413354349</v>
      </c>
    </row>
    <row r="24" spans="1:5" x14ac:dyDescent="0.4">
      <c r="A24" s="1" t="s">
        <v>21</v>
      </c>
      <c r="B24" s="2">
        <v>244</v>
      </c>
      <c r="C24" s="2">
        <f>(LCS88_DMG_Summary[[#This Row],[Hectares]]/129875)*100</f>
        <v>0.18787295476419635</v>
      </c>
      <c r="E24" s="2">
        <f>(LCS88_DMG_Summary[[#This Row],[Column4]]/35524)*100</f>
        <v>0</v>
      </c>
    </row>
    <row r="25" spans="1:5" x14ac:dyDescent="0.4">
      <c r="A25" s="1" t="s">
        <v>5</v>
      </c>
      <c r="B25" s="2">
        <v>2648</v>
      </c>
      <c r="C25" s="2">
        <f>(LCS88_DMG_Summary[[#This Row],[Hectares]]/129875)*100</f>
        <v>2.0388835418671798</v>
      </c>
      <c r="D25" s="2">
        <v>1776</v>
      </c>
      <c r="E25" s="2">
        <f>(LCS88_DMG_Summary[[#This Row],[Column4]]/35524)*100</f>
        <v>4.9994370003377995</v>
      </c>
    </row>
    <row r="26" spans="1:5" x14ac:dyDescent="0.4">
      <c r="A26" s="1" t="s">
        <v>8</v>
      </c>
      <c r="B26" s="2">
        <v>374</v>
      </c>
      <c r="C26" s="2">
        <f>(LCS88_DMG_Summary[[#This Row],[Hectares]]/129875)*100</f>
        <v>0.28796920115495672</v>
      </c>
      <c r="D26" s="2" t="s">
        <v>27</v>
      </c>
      <c r="E26" s="2">
        <v>0</v>
      </c>
    </row>
    <row r="28" spans="1:5" x14ac:dyDescent="0.4">
      <c r="A28" s="5" t="s">
        <v>28</v>
      </c>
      <c r="B28" s="4">
        <f>SUM(LCS88_DMG_Summary[Hectares])</f>
        <v>129875</v>
      </c>
      <c r="C28" s="4"/>
      <c r="D28" s="4">
        <f>SUM(LCS88_DMG_Summary[Column4])</f>
        <v>35524</v>
      </c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829B5-2F5B-4BEE-88A4-D54C1BF2B8CD}">
  <dimension ref="A1:E15"/>
  <sheetViews>
    <sheetView workbookViewId="0">
      <selection activeCell="I11" sqref="I11"/>
    </sheetView>
  </sheetViews>
  <sheetFormatPr defaultRowHeight="14.6" x14ac:dyDescent="0.4"/>
  <cols>
    <col min="1" max="1" width="6.15234375" bestFit="1" customWidth="1"/>
    <col min="2" max="2" width="28.3046875" bestFit="1" customWidth="1"/>
    <col min="3" max="3" width="16.53515625" hidden="1" customWidth="1"/>
    <col min="4" max="4" width="17.3046875" hidden="1" customWidth="1"/>
    <col min="5" max="5" width="11.53515625" customWidth="1"/>
  </cols>
  <sheetData>
    <row r="1" spans="1:5" x14ac:dyDescent="0.4">
      <c r="A1" t="s">
        <v>0</v>
      </c>
      <c r="B1" t="s">
        <v>1</v>
      </c>
      <c r="C1" t="s">
        <v>2</v>
      </c>
      <c r="D1" t="s">
        <v>23</v>
      </c>
      <c r="E1" t="s">
        <v>24</v>
      </c>
    </row>
    <row r="2" spans="1:5" x14ac:dyDescent="0.4">
      <c r="A2">
        <v>-1</v>
      </c>
      <c r="B2" s="1" t="s">
        <v>3</v>
      </c>
      <c r="C2">
        <v>13</v>
      </c>
      <c r="D2">
        <v>14726032.203125</v>
      </c>
      <c r="E2" s="2">
        <f>LCS88_SSSI_Summary[[#This Row],[Sum_AREA (sqm)]]/10000</f>
        <v>1472.6032203125001</v>
      </c>
    </row>
    <row r="3" spans="1:5" x14ac:dyDescent="0.4">
      <c r="A3">
        <v>-1</v>
      </c>
      <c r="B3" s="1" t="s">
        <v>4</v>
      </c>
      <c r="C3">
        <v>11</v>
      </c>
      <c r="D3">
        <v>2507185</v>
      </c>
      <c r="E3" s="2">
        <f>LCS88_SSSI_Summary[[#This Row],[Sum_AREA (sqm)]]/10000</f>
        <v>250.71850000000001</v>
      </c>
    </row>
    <row r="4" spans="1:5" x14ac:dyDescent="0.4">
      <c r="A4">
        <v>-1</v>
      </c>
      <c r="B4" s="1" t="s">
        <v>5</v>
      </c>
      <c r="C4">
        <v>11</v>
      </c>
      <c r="D4">
        <v>17757324.296875</v>
      </c>
      <c r="E4" s="2">
        <f>LCS88_SSSI_Summary[[#This Row],[Sum_AREA (sqm)]]/10000</f>
        <v>1775.7324296874999</v>
      </c>
    </row>
    <row r="5" spans="1:5" x14ac:dyDescent="0.4">
      <c r="A5">
        <v>-1</v>
      </c>
      <c r="B5" s="1" t="s">
        <v>6</v>
      </c>
      <c r="C5">
        <v>5</v>
      </c>
      <c r="D5">
        <v>7095520</v>
      </c>
      <c r="E5" s="2">
        <f>LCS88_SSSI_Summary[[#This Row],[Sum_AREA (sqm)]]/10000</f>
        <v>709.55200000000002</v>
      </c>
    </row>
    <row r="6" spans="1:5" x14ac:dyDescent="0.4">
      <c r="A6">
        <v>-1</v>
      </c>
      <c r="B6" s="1" t="s">
        <v>7</v>
      </c>
      <c r="C6">
        <v>4</v>
      </c>
      <c r="D6">
        <v>37820344</v>
      </c>
      <c r="E6" s="2">
        <f>LCS88_SSSI_Summary[[#This Row],[Sum_AREA (sqm)]]/10000</f>
        <v>3782.0344</v>
      </c>
    </row>
    <row r="7" spans="1:5" x14ac:dyDescent="0.4">
      <c r="A7">
        <v>-1</v>
      </c>
      <c r="B7" s="1" t="s">
        <v>9</v>
      </c>
      <c r="C7">
        <v>63</v>
      </c>
      <c r="D7">
        <v>164851842.203125</v>
      </c>
      <c r="E7" s="2">
        <f>LCS88_SSSI_Summary[[#This Row],[Sum_AREA (sqm)]]/10000</f>
        <v>16485.184220312502</v>
      </c>
    </row>
    <row r="8" spans="1:5" x14ac:dyDescent="0.4">
      <c r="A8">
        <v>-1</v>
      </c>
      <c r="B8" s="1" t="s">
        <v>10</v>
      </c>
      <c r="C8">
        <v>2</v>
      </c>
      <c r="D8">
        <v>303567</v>
      </c>
      <c r="E8" s="2">
        <f>LCS88_SSSI_Summary[[#This Row],[Sum_AREA (sqm)]]/10000</f>
        <v>30.3567</v>
      </c>
    </row>
    <row r="9" spans="1:5" x14ac:dyDescent="0.4">
      <c r="A9">
        <v>-1</v>
      </c>
      <c r="B9" s="1" t="s">
        <v>12</v>
      </c>
      <c r="C9">
        <v>1</v>
      </c>
      <c r="D9">
        <v>2147260</v>
      </c>
      <c r="E9" s="2">
        <f>LCS88_SSSI_Summary[[#This Row],[Sum_AREA (sqm)]]/10000</f>
        <v>214.726</v>
      </c>
    </row>
    <row r="10" spans="1:5" x14ac:dyDescent="0.4">
      <c r="A10">
        <v>-1</v>
      </c>
      <c r="B10" s="1" t="s">
        <v>13</v>
      </c>
      <c r="C10">
        <v>24</v>
      </c>
      <c r="D10">
        <v>60560889</v>
      </c>
      <c r="E10" s="2">
        <f>LCS88_SSSI_Summary[[#This Row],[Sum_AREA (sqm)]]/10000</f>
        <v>6056.0888999999997</v>
      </c>
    </row>
    <row r="11" spans="1:5" x14ac:dyDescent="0.4">
      <c r="A11">
        <v>-1</v>
      </c>
      <c r="B11" s="1" t="s">
        <v>14</v>
      </c>
      <c r="C11">
        <v>2</v>
      </c>
      <c r="D11">
        <v>2319715</v>
      </c>
      <c r="E11" s="2">
        <f>LCS88_SSSI_Summary[[#This Row],[Sum_AREA (sqm)]]/10000</f>
        <v>231.97149999999999</v>
      </c>
    </row>
    <row r="12" spans="1:5" x14ac:dyDescent="0.4">
      <c r="A12">
        <v>-1</v>
      </c>
      <c r="B12" s="1" t="s">
        <v>15</v>
      </c>
      <c r="C12">
        <v>4</v>
      </c>
      <c r="D12">
        <v>3337170.5</v>
      </c>
      <c r="E12" s="2">
        <f>LCS88_SSSI_Summary[[#This Row],[Sum_AREA (sqm)]]/10000</f>
        <v>333.71704999999997</v>
      </c>
    </row>
    <row r="13" spans="1:5" x14ac:dyDescent="0.4">
      <c r="A13">
        <v>-1</v>
      </c>
      <c r="B13" s="1" t="s">
        <v>18</v>
      </c>
      <c r="C13">
        <v>2</v>
      </c>
      <c r="D13">
        <v>760499.19921875</v>
      </c>
      <c r="E13" s="2">
        <f>LCS88_SSSI_Summary[[#This Row],[Sum_AREA (sqm)]]/10000</f>
        <v>76.049919921875002</v>
      </c>
    </row>
    <row r="14" spans="1:5" x14ac:dyDescent="0.4">
      <c r="A14">
        <v>-1</v>
      </c>
      <c r="B14" s="1" t="s">
        <v>19</v>
      </c>
      <c r="C14">
        <v>25</v>
      </c>
      <c r="D14">
        <v>13008544.802734375</v>
      </c>
      <c r="E14" s="2">
        <f>LCS88_SSSI_Summary[[#This Row],[Sum_AREA (sqm)]]/10000</f>
        <v>1300.8544802734375</v>
      </c>
    </row>
    <row r="15" spans="1:5" x14ac:dyDescent="0.4">
      <c r="A15">
        <v>-1</v>
      </c>
      <c r="B15" s="1" t="s">
        <v>20</v>
      </c>
      <c r="C15">
        <v>8</v>
      </c>
      <c r="D15">
        <v>24025008.420898438</v>
      </c>
      <c r="E15" s="2">
        <f>LCS88_SSSI_Summary[[#This Row],[Sum_AREA (sqm)]]/10000</f>
        <v>2402.5008420898439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8463-2DB0-4288-B0DD-7E9B1660D313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g E A A B Q S w M E F A A C A A g A b U i V V H M Z 3 r e m A A A A 9 g A A A B I A H A B D b 2 5 m a W c v U G F j a 2 F n Z S 5 4 b W w g o h g A K K A U A A A A A A A A A A A A A A A A A A A A A A A A A A A A h Y + x D o I w G I R f h X S n L c X B k J + S 6 O A i i Y m J c W 2 w Q i P 8 G F o s 7 + b g I / k K Y h R 1 c 7 y 7 7 5 K 7 + / U G 2 d D U w U V 3 1 r S Y k o h y E m g s 2 o P B M i W 9 O 4 Z z k k n Y q O K k S h 2 M M N p k s C Y l l X P n h D H v P f U x b b u S C c 4 j t s / X 2 6 L S j Q o N W q e w 0 O T T O v x v E Q m 7 1 x g p a M R j O h O C c m C T C b n B L y D G v c / 0 x 4 R l X 7 u + 0 1 J j u F o A m y S w 9 w f 5 A F B L A w Q U A A I A C A B t S J V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U i V V K H n I D B w A Q A A V Q Q A A B M A H A B G b 3 J t d W x h c y 9 T Z W N 0 a W 9 u M S 5 t I K I Y A C i g F A A A A A A A A A A A A A A A A A A A A A A A A A A A A O 1 S w U r D Q B C 9 F / I P Q 7 y 0 s A Q U F V F y i G m r h b Z o t 9 B D I 2 G b j D a y 2 Z X d i b S U / r s b U 2 m x n s W D e 9 m d 9 3 b e v B n G Y k a F V s C b + / T G a 3 k t u x Q G c x j G / O o q 7 Y 7 u U l 6 V p T B r C E E i e S 1 w h + v K Z O i Q 2 L 4 H X Z 1 V J S p q 9 w u J Q a w V u c C 2 / f g 6 G T n E J m N B l R E S J m i b P I 7 m v c g w G Y k 3 e N U L m 9 y L R U G C E p 5 p k k L l 4 O r C T O u 8 D q y T y W G G l m o 4 O T I W 0 I r 8 D p t 3 U R Z l Q W h C n / k M Y i 2 r U t n w n E F P Z T o v 1 E t 4 e n Z x x u C x 0 o S c 1 h L D / T M Y a 4 V P H d Y 0 e O I / G F 0 6 L o d 7 F D k a 6 7 t u p 2 L h P u 6 Y H d 5 u Z s F g v s M j K X k m p D A 2 J F M d S s Z L o V 6 c 4 n T 9 h n u 5 q R H K P m t T N o Z r 0 r Z / q M 8 2 G 7 8 / 6 L r O B o o u z 4 P 6 4 5 b B x n c D S Y f R b W / o K H I g E K 7 o k 4 k V p Y f s t 0 Q 3 v z S a 9 K K v P F W V C z T b b c d r F e p H 0 8 c L w j k f / M 0 N O X T 2 v y K / t y I f U E s B A i 0 A F A A C A A g A b U i V V H M Z 3 r e m A A A A 9 g A A A B I A A A A A A A A A A A A A A A A A A A A A A E N v b m Z p Z y 9 Q Y W N r Y W d l L n h t b F B L A Q I t A B Q A A g A I A G 1 I l V Q P y u m r p A A A A O k A A A A T A A A A A A A A A A A A A A A A A P I A A A B b Q 2 9 u d G V u d F 9 U e X B l c 1 0 u e G 1 s U E s B A i 0 A F A A C A A g A b U i V V K H n I D B w A Q A A V Q Q A A B M A A A A A A A A A A A A A A A A A 4 w E A A E Z v c m 1 1 b G F z L 1 N l Y 3 R p b 2 4 x L m 1 Q S w U G A A A A A A M A A w D C A A A A o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h M A A A A A A A C Y E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D U z g 4 X 0 R N R 1 9 T d W 1 t Y X J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T E N T O D h f R E 1 H X 1 N 1 b W 1 h c n k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j F U M D g 6 M D E 6 M z Q u M z c 3 N T c 5 O V o i I C 8 + P E V u d H J 5 I F R 5 c G U 9 I k Z p b G x D b 2 x 1 b W 5 U e X B l c y I g V m F s d W U 9 I n N B d 1 l E Q l E 9 P S I g L z 4 8 R W 5 0 c n k g V H l w Z T 0 i R m l s b E N v b H V t b k 5 h b W V z I i B W Y W x 1 Z T 0 i c 1 s m c X V v d D t G S U Q m c X V v d D s s J n F 1 b 3 Q 7 T E N T X 0 x B Q k V M J n F 1 b 3 Q 7 L C Z x d W 9 0 O 0 N u d F 9 M Q 1 N f T E F C R U w m c X V v d D s s J n F 1 b 3 Q 7 U 3 V t X 0 F S R U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1 M 4 O F 9 E T U d f U 3 V t b W F y e S 9 B d X R v U m V t b 3 Z l Z E N v b H V t b n M x L n t G S U Q s M H 0 m c X V v d D s s J n F 1 b 3 Q 7 U 2 V j d G l v b j E v T E N T O D h f R E 1 H X 1 N 1 b W 1 h c n k v Q X V 0 b 1 J l b W 9 2 Z W R D b 2 x 1 b W 5 z M S 5 7 T E N T X 0 x B Q k V M L D F 9 J n F 1 b 3 Q 7 L C Z x d W 9 0 O 1 N l Y 3 R p b 2 4 x L 0 x D U z g 4 X 0 R N R 1 9 T d W 1 t Y X J 5 L 0 F 1 d G 9 S Z W 1 v d m V k Q 2 9 s d W 1 u c z E u e 0 N u d F 9 M Q 1 N f T E F C R U w s M n 0 m c X V v d D s s J n F 1 b 3 Q 7 U 2 V j d G l v b j E v T E N T O D h f R E 1 H X 1 N 1 b W 1 h c n k v Q X V 0 b 1 J l b W 9 2 Z W R D b 2 x 1 b W 5 z M S 5 7 U 3 V t X 0 F S R U E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T E N T O D h f R E 1 H X 1 N 1 b W 1 h c n k v Q X V 0 b 1 J l b W 9 2 Z W R D b 2 x 1 b W 5 z M S 5 7 R k l E L D B 9 J n F 1 b 3 Q 7 L C Z x d W 9 0 O 1 N l Y 3 R p b 2 4 x L 0 x D U z g 4 X 0 R N R 1 9 T d W 1 t Y X J 5 L 0 F 1 d G 9 S Z W 1 v d m V k Q 2 9 s d W 1 u c z E u e 0 x D U 1 9 M Q U J F T C w x f S Z x d W 9 0 O y w m c X V v d D t T Z W N 0 a W 9 u M S 9 M Q 1 M 4 O F 9 E T U d f U 3 V t b W F y e S 9 B d X R v U m V t b 3 Z l Z E N v b H V t b n M x L n t D b n R f T E N T X 0 x B Q k V M L D J 9 J n F 1 b 3 Q 7 L C Z x d W 9 0 O 1 N l Y 3 R p b 2 4 x L 0 x D U z g 4 X 0 R N R 1 9 T d W 1 t Y X J 5 L 0 F 1 d G 9 S Z W 1 v d m V k Q 2 9 s d W 1 u c z E u e 1 N 1 b V 9 B U k V B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Q 1 M 4 O F 9 E T U d f U 3 V t b W F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Q 1 M 4 O F 9 E T U d f U 3 V t b W F y e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Q 1 M 4 O F 9 E T U d f U 3 V t b W F y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D U z g 4 X 1 N T U 0 l f U 3 V t b W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x D U z g 4 X 1 N T U 0 l f U 3 V t b W F y e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M V Q w O D o w M z o y N S 4 5 O D g 3 M T A w W i I g L z 4 8 R W 5 0 c n k g V H l w Z T 0 i R m l s b E N v b H V t b l R 5 c G V z I i B W Y W x 1 Z T 0 i c 0 F 3 W U R C U T 0 9 I i A v P j x F b n R y e S B U e X B l P S J G a W x s Q 2 9 s d W 1 u T m F t Z X M i I F Z h b H V l P S J z W y Z x d W 9 0 O 0 Z J R C Z x d W 9 0 O y w m c X V v d D t M Q 1 N f T E F C R U w m c X V v d D s s J n F 1 b 3 Q 7 Q 2 5 0 X 0 x D U 1 9 M Q U J F T C Z x d W 9 0 O y w m c X V v d D t T d W 1 f Q V J F Q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D U z g 4 X 1 N T U 0 l f U 3 V t b W F y e S 9 B d X R v U m V t b 3 Z l Z E N v b H V t b n M x L n t G S U Q s M H 0 m c X V v d D s s J n F 1 b 3 Q 7 U 2 V j d G l v b j E v T E N T O D h f U 1 N T S V 9 T d W 1 t Y X J 5 L 0 F 1 d G 9 S Z W 1 v d m V k Q 2 9 s d W 1 u c z E u e 0 x D U 1 9 M Q U J F T C w x f S Z x d W 9 0 O y w m c X V v d D t T Z W N 0 a W 9 u M S 9 M Q 1 M 4 O F 9 T U 1 N J X 1 N 1 b W 1 h c n k v Q X V 0 b 1 J l b W 9 2 Z W R D b 2 x 1 b W 5 z M S 5 7 Q 2 5 0 X 0 x D U 1 9 M Q U J F T C w y f S Z x d W 9 0 O y w m c X V v d D t T Z W N 0 a W 9 u M S 9 M Q 1 M 4 O F 9 T U 1 N J X 1 N 1 b W 1 h c n k v Q X V 0 b 1 J l b W 9 2 Z W R D b 2 x 1 b W 5 z M S 5 7 U 3 V t X 0 F S R U E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T E N T O D h f U 1 N T S V 9 T d W 1 t Y X J 5 L 0 F 1 d G 9 S Z W 1 v d m V k Q 2 9 s d W 1 u c z E u e 0 Z J R C w w f S Z x d W 9 0 O y w m c X V v d D t T Z W N 0 a W 9 u M S 9 M Q 1 M 4 O F 9 T U 1 N J X 1 N 1 b W 1 h c n k v Q X V 0 b 1 J l b W 9 2 Z W R D b 2 x 1 b W 5 z M S 5 7 T E N T X 0 x B Q k V M L D F 9 J n F 1 b 3 Q 7 L C Z x d W 9 0 O 1 N l Y 3 R p b 2 4 x L 0 x D U z g 4 X 1 N T U 0 l f U 3 V t b W F y e S 9 B d X R v U m V t b 3 Z l Z E N v b H V t b n M x L n t D b n R f T E N T X 0 x B Q k V M L D J 9 J n F 1 b 3 Q 7 L C Z x d W 9 0 O 1 N l Y 3 R p b 2 4 x L 0 x D U z g 4 X 1 N T U 0 l f U 3 V t b W F y e S 9 B d X R v U m V t b 3 Z l Z E N v b H V t b n M x L n t T d W 1 f Q V J F Q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E N T O D h f U 1 N T S V 9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D U z g 4 X 1 N T U 0 l f U 3 V t b W F y e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Q 1 M 4 O F 9 T U 1 N J X 1 N 1 b W 1 h c n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l W J N I 1 e 1 e k u o M W d / 0 V T 5 3 g A A A A A C A A A A A A A Q Z g A A A A E A A C A A A A B m N M H 9 W U y Y s X B s K T Y l q 5 Y 0 2 P y K F v w L a 2 M F K b K t m s V 8 i A A A A A A O g A A A A A I A A C A A A A D L Q K V l 1 R 1 N 1 O D P e 8 s X 2 j P n o z y V M t 0 + 1 N s a w E i + V i Y w + F A A A A C d k R D k l 1 F + T / K U n H s 7 D 3 n Q Z 7 7 g a F S c t O K G x z D 7 l z + B u Q I b I 2 U r S y H l I a J P k + I n 3 3 y h N s Z N a w Y I 1 c p F 4 F a 8 3 m i 3 8 L 0 j z 6 z r R 0 y v N h Z 7 g G A / L E A A A A B 9 8 u 0 C j U 9 L 2 o h w V 2 G / I t G I o q r n y 0 t s x + H S O r 8 5 o P 9 n E R 1 4 C t p 5 9 U F b 7 m B S p h E 0 Z c T M Q v K P q Z A Q w T C l Q Q z V X m 2 V < / D a t a M a s h u p > 
</file>

<file path=customXml/itemProps1.xml><?xml version="1.0" encoding="utf-8"?>
<ds:datastoreItem xmlns:ds="http://schemas.openxmlformats.org/officeDocument/2006/customXml" ds:itemID="{CA019A17-31ED-4A96-9FBA-590BAA61B3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LCS88_DMG_Summary</vt:lpstr>
      <vt:lpstr>LCS88_SSSI_Summary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</dc:creator>
  <cp:lastModifiedBy>Victor Clements</cp:lastModifiedBy>
  <dcterms:created xsi:type="dcterms:W3CDTF">2022-04-21T08:00:38Z</dcterms:created>
  <dcterms:modified xsi:type="dcterms:W3CDTF">2022-07-07T09:09:46Z</dcterms:modified>
</cp:coreProperties>
</file>